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ure Period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555555"/>
      <sz val="10"/>
    </font>
    <font>
      <name val="Calibri"/>
      <b val="1"/>
      <color rgb="00FFFFFF"/>
      <sz val="11"/>
    </font>
    <font>
      <i val="1"/>
      <color rgb="00555555"/>
      <sz val="9"/>
    </font>
    <font>
      <i val="1"/>
      <color rgb="00888888"/>
      <sz val="9"/>
    </font>
  </fonts>
  <fills count="4">
    <fill>
      <patternFill/>
    </fill>
    <fill>
      <patternFill patternType="gray125"/>
    </fill>
    <fill>
      <patternFill patternType="solid">
        <fgColor rgb="000E0E0E"/>
      </patternFill>
    </fill>
    <fill>
      <patternFill patternType="solid">
        <fgColor rgb="00C5832B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ont>
        <b val="1"/>
        <color rgb="009A0000"/>
      </font>
      <fill>
        <patternFill patternType="solid">
          <fgColor rgb="00FFC7C7"/>
        </patternFill>
      </fill>
    </dxf>
    <dxf>
      <font>
        <color rgb="000A6F0A"/>
      </font>
      <fill>
        <patternFill patternType="solid">
          <fgColor rgb="00D7F0D7"/>
        </patternFill>
      </fill>
    </dxf>
    <dxf>
      <font>
        <b val="1"/>
      </font>
      <fill>
        <patternFill patternType="solid">
          <fgColor rgb="00FFF0C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30" customWidth="1" min="2" max="2"/>
    <col width="22" customWidth="1" min="3" max="3"/>
    <col width="22" customWidth="1" min="4" max="4"/>
    <col width="14" customWidth="1" min="5" max="5"/>
    <col width="16" customWidth="1" min="6" max="6"/>
    <col width="16" customWidth="1" min="7" max="7"/>
    <col width="22" customWidth="1" min="8" max="8"/>
  </cols>
  <sheetData>
    <row r="1" ht="32" customHeight="1">
      <c r="A1" s="1" t="inlineStr">
        <is>
          <t>California Civil Code Section 1942.4 - 35-Day Cure Period Tracker</t>
        </is>
      </c>
    </row>
    <row r="2" ht="28" customHeight="1">
      <c r="A2" s="2" t="inlineStr">
        <is>
          <t>Track every habitability notice you serve, the 35-day statutory cure window, and whether section 1942.4 protections have triggered. Educational template only - not legal advice.</t>
        </is>
      </c>
    </row>
    <row r="4" ht="34" customHeight="1">
      <c r="A4" s="3" t="inlineStr">
        <is>
          <t>Notice Date</t>
        </is>
      </c>
      <c r="B4" s="3" t="inlineStr">
        <is>
          <t>Defect Category</t>
        </is>
      </c>
      <c r="C4" s="3" t="inlineStr">
        <is>
          <t>Specific Location</t>
        </is>
      </c>
      <c r="D4" s="3" t="inlineStr">
        <is>
          <t>Recipient</t>
        </is>
      </c>
      <c r="E4" s="3" t="inlineStr">
        <is>
          <t>35-Day Expiration</t>
        </is>
      </c>
      <c r="F4" s="3" t="inlineStr">
        <is>
          <t>Cured? (Y/N/Partial)</t>
        </is>
      </c>
      <c r="G4" s="3" t="inlineStr">
        <is>
          <t>Days Past Expiration</t>
        </is>
      </c>
      <c r="H4" s="3" t="inlineStr">
        <is>
          <t>1942.4 Damages Available?</t>
        </is>
      </c>
    </row>
    <row r="5">
      <c r="A5" s="4" t="inlineStr">
        <is>
          <t>[YYYY-MM-DD]</t>
        </is>
      </c>
      <c r="B5" s="4" t="inlineStr">
        <is>
          <t>Plumbing (Civ. Code 1941.1(a)(3))</t>
        </is>
      </c>
      <c r="C5" s="4" t="inlineStr">
        <is>
          <t>[Bathroom / Kitchen]</t>
        </is>
      </c>
      <c r="D5" s="4" t="inlineStr">
        <is>
          <t>[Landlord + cc]</t>
        </is>
      </c>
      <c r="E5" s="4">
        <f>IF(ISNUMBER(A5),A5+35,"")</f>
        <v/>
      </c>
      <c r="F5" s="4" t="inlineStr"/>
      <c r="G5" s="4">
        <f>IF(AND(ISNUMBER(E5),OR(F5="N",F5="Partial",F5="")),MAX(0,TODAY()-E5),"")</f>
        <v/>
      </c>
      <c r="H5" s="4">
        <f>IF(AND(ISNUMBER(G5),G5&gt;0),"YES - 1942.4(b)(2)","")</f>
        <v/>
      </c>
    </row>
    <row r="6">
      <c r="A6" s="4" t="inlineStr">
        <is>
          <t>[YYYY-MM-DD]</t>
        </is>
      </c>
      <c r="B6" s="4" t="inlineStr">
        <is>
          <t>Waterproofing / weather protection (1941.1(a)(2))</t>
        </is>
      </c>
      <c r="C6" s="4" t="inlineStr">
        <is>
          <t>[Roof / Window]</t>
        </is>
      </c>
      <c r="D6" s="4" t="inlineStr">
        <is>
          <t>[Landlord + cc]</t>
        </is>
      </c>
      <c r="E6" s="4">
        <f>IF(ISNUMBER(A6),A6+35,"")</f>
        <v/>
      </c>
      <c r="F6" s="4" t="inlineStr"/>
      <c r="G6" s="4">
        <f>IF(AND(ISNUMBER(E6),OR(F6="N",F6="Partial",F6="")),MAX(0,TODAY()-E6),"")</f>
        <v/>
      </c>
      <c r="H6" s="4">
        <f>IF(AND(ISNUMBER(G6),G6&gt;0),"YES - 1942.4(b)(2)","")</f>
        <v/>
      </c>
    </row>
    <row r="7">
      <c r="A7" s="4" t="inlineStr">
        <is>
          <t>[YYYY-MM-DD]</t>
        </is>
      </c>
      <c r="B7" s="4" t="inlineStr">
        <is>
          <t>Heating (1941.1(a)(4))</t>
        </is>
      </c>
      <c r="C7" s="4" t="inlineStr">
        <is>
          <t>[Unit-wide]</t>
        </is>
      </c>
      <c r="D7" s="4" t="inlineStr">
        <is>
          <t>[Landlord + cc]</t>
        </is>
      </c>
      <c r="E7" s="4">
        <f>IF(ISNUMBER(A7),A7+35,"")</f>
        <v/>
      </c>
      <c r="F7" s="4" t="inlineStr"/>
      <c r="G7" s="4">
        <f>IF(AND(ISNUMBER(E7),OR(F7="N",F7="Partial",F7="")),MAX(0,TODAY()-E7),"")</f>
        <v/>
      </c>
      <c r="H7" s="4">
        <f>IF(AND(ISNUMBER(G7),G7&gt;0),"YES - 1942.4(b)(2)","")</f>
        <v/>
      </c>
    </row>
    <row r="8">
      <c r="A8" s="4" t="inlineStr">
        <is>
          <t>[YYYY-MM-DD]</t>
        </is>
      </c>
      <c r="B8" s="4" t="inlineStr">
        <is>
          <t>Electrical (1941.1(a)(6))</t>
        </is>
      </c>
      <c r="C8" s="4" t="inlineStr">
        <is>
          <t>[Outlet / Wiring]</t>
        </is>
      </c>
      <c r="D8" s="4" t="inlineStr">
        <is>
          <t>[Landlord + cc]</t>
        </is>
      </c>
      <c r="E8" s="4">
        <f>IF(ISNUMBER(A8),A8+35,"")</f>
        <v/>
      </c>
      <c r="F8" s="4" t="inlineStr"/>
      <c r="G8" s="4">
        <f>IF(AND(ISNUMBER(E8),OR(F8="N",F8="Partial",F8="")),MAX(0,TODAY()-E8),"")</f>
        <v/>
      </c>
      <c r="H8" s="4">
        <f>IF(AND(ISNUMBER(G8),G8&gt;0),"YES - 1942.4(b)(2)","")</f>
        <v/>
      </c>
    </row>
    <row r="9">
      <c r="A9" s="4" t="inlineStr">
        <is>
          <t>[YYYY-MM-DD]</t>
        </is>
      </c>
      <c r="B9" s="4" t="inlineStr">
        <is>
          <t>Vermin / sanitation (1941.1(a)(7))</t>
        </is>
      </c>
      <c r="C9" s="4" t="inlineStr">
        <is>
          <t>[Kitchen / Bedroom]</t>
        </is>
      </c>
      <c r="D9" s="4" t="inlineStr">
        <is>
          <t>[Landlord + cc]</t>
        </is>
      </c>
      <c r="E9" s="4">
        <f>IF(ISNUMBER(A9),A9+35,"")</f>
        <v/>
      </c>
      <c r="F9" s="4" t="inlineStr"/>
      <c r="G9" s="4">
        <f>IF(AND(ISNUMBER(E9),OR(F9="N",F9="Partial",F9="")),MAX(0,TODAY()-E9),"")</f>
        <v/>
      </c>
      <c r="H9" s="4">
        <f>IF(AND(ISNUMBER(G9),G9&gt;0),"YES - 1942.4(b)(2)","")</f>
        <v/>
      </c>
    </row>
    <row r="10">
      <c r="A10" s="4" t="inlineStr">
        <is>
          <t>[YYYY-MM-DD]</t>
        </is>
      </c>
      <c r="B10" s="4" t="inlineStr">
        <is>
          <t>Mold (Health &amp; Safety Code 26100 et seq.)</t>
        </is>
      </c>
      <c r="C10" s="4" t="inlineStr">
        <is>
          <t>[Bathroom caulk / wall]</t>
        </is>
      </c>
      <c r="D10" s="4" t="inlineStr">
        <is>
          <t>[Landlord + cc]</t>
        </is>
      </c>
      <c r="E10" s="4">
        <f>IF(ISNUMBER(A10),A10+35,"")</f>
        <v/>
      </c>
      <c r="F10" s="4" t="inlineStr"/>
      <c r="G10" s="4">
        <f>IF(AND(ISNUMBER(E10),OR(F10="N",F10="Partial",F10="")),MAX(0,TODAY()-E10),"")</f>
        <v/>
      </c>
      <c r="H10" s="4">
        <f>IF(AND(ISNUMBER(G10),G10&gt;0),"YES - 1942.4(b)(2)","")</f>
        <v/>
      </c>
    </row>
    <row r="11">
      <c r="A11" s="4" t="inlineStr">
        <is>
          <t>[YYYY-MM-DD]</t>
        </is>
      </c>
      <c r="B11" s="4" t="inlineStr">
        <is>
          <t>Floors / structural (1941.1(a)(5))</t>
        </is>
      </c>
      <c r="C11" s="4" t="inlineStr">
        <is>
          <t>[Kitchen / Hallway]</t>
        </is>
      </c>
      <c r="D11" s="4" t="inlineStr">
        <is>
          <t>[Landlord + cc]</t>
        </is>
      </c>
      <c r="E11" s="4">
        <f>IF(ISNUMBER(A11),A11+35,"")</f>
        <v/>
      </c>
      <c r="F11" s="4" t="inlineStr"/>
      <c r="G11" s="4">
        <f>IF(AND(ISNUMBER(E11),OR(F11="N",F11="Partial",F11="")),MAX(0,TODAY()-E11),"")</f>
        <v/>
      </c>
      <c r="H11" s="4">
        <f>IF(AND(ISNUMBER(G11),G11&gt;0),"YES - 1942.4(b)(2)","")</f>
        <v/>
      </c>
    </row>
    <row r="12">
      <c r="A12" s="4" t="inlineStr">
        <is>
          <t>[YYYY-MM-DD]</t>
        </is>
      </c>
      <c r="B12" s="4" t="inlineStr">
        <is>
          <t>Adjacent-unit nuisance (quiet enjoyment)</t>
        </is>
      </c>
      <c r="C12" s="4" t="inlineStr">
        <is>
          <t>[Adjacent unit]</t>
        </is>
      </c>
      <c r="D12" s="4" t="inlineStr">
        <is>
          <t>[Landlord + cc]</t>
        </is>
      </c>
      <c r="E12" s="4">
        <f>IF(ISNUMBER(A12),A12+35,"")</f>
        <v/>
      </c>
      <c r="F12" s="4" t="inlineStr"/>
      <c r="G12" s="4">
        <f>IF(AND(ISNUMBER(E12),OR(F12="N",F12="Partial",F12="")),MAX(0,TODAY()-E12),"")</f>
        <v/>
      </c>
      <c r="H12" s="4">
        <f>IF(AND(ISNUMBER(G12),G12&gt;0),"YES - 1942.4(b)(2)","")</f>
        <v/>
      </c>
    </row>
    <row r="13">
      <c r="A13" s="4" t="n"/>
      <c r="B13" s="4" t="n"/>
      <c r="C13" s="4" t="n"/>
      <c r="D13" s="4" t="n"/>
      <c r="E13" s="4">
        <f>IF(ISNUMBER(A13),A13+35,"")</f>
        <v/>
      </c>
      <c r="F13" s="4" t="n"/>
      <c r="G13" s="4">
        <f>IF(AND(ISNUMBER(E13),OR(F13="N",F13="Partial",F13="")),MAX(0,TODAY()-E13),"")</f>
        <v/>
      </c>
      <c r="H13" s="4">
        <f>IF(AND(ISNUMBER(G13),G13&gt;0),"YES - 1942.4(b)(2)","")</f>
        <v/>
      </c>
    </row>
    <row r="14">
      <c r="A14" s="4" t="n"/>
      <c r="B14" s="4" t="n"/>
      <c r="C14" s="4" t="n"/>
      <c r="D14" s="4" t="n"/>
      <c r="E14" s="4">
        <f>IF(ISNUMBER(A14),A14+35,"")</f>
        <v/>
      </c>
      <c r="F14" s="4" t="n"/>
      <c r="G14" s="4">
        <f>IF(AND(ISNUMBER(E14),OR(F14="N",F14="Partial",F14="")),MAX(0,TODAY()-E14),"")</f>
        <v/>
      </c>
      <c r="H14" s="4">
        <f>IF(AND(ISNUMBER(G14),G14&gt;0),"YES - 1942.4(b)(2)","")</f>
        <v/>
      </c>
    </row>
    <row r="15">
      <c r="A15" s="4" t="n"/>
      <c r="B15" s="4" t="n"/>
      <c r="C15" s="4" t="n"/>
      <c r="D15" s="4" t="n"/>
      <c r="E15" s="4">
        <f>IF(ISNUMBER(A15),A15+35,"")</f>
        <v/>
      </c>
      <c r="F15" s="4" t="n"/>
      <c r="G15" s="4">
        <f>IF(AND(ISNUMBER(E15),OR(F15="N",F15="Partial",F15="")),MAX(0,TODAY()-E15),"")</f>
        <v/>
      </c>
      <c r="H15" s="4">
        <f>IF(AND(ISNUMBER(G15),G15&gt;0),"YES - 1942.4(b)(2)","")</f>
        <v/>
      </c>
    </row>
    <row r="16">
      <c r="A16" s="4" t="n"/>
      <c r="B16" s="4" t="n"/>
      <c r="C16" s="4" t="n"/>
      <c r="D16" s="4" t="n"/>
      <c r="E16" s="4">
        <f>IF(ISNUMBER(A16),A16+35,"")</f>
        <v/>
      </c>
      <c r="F16" s="4" t="n"/>
      <c r="G16" s="4">
        <f>IF(AND(ISNUMBER(E16),OR(F16="N",F16="Partial",F16="")),MAX(0,TODAY()-E16),"")</f>
        <v/>
      </c>
      <c r="H16" s="4">
        <f>IF(AND(ISNUMBER(G16),G16&gt;0),"YES - 1942.4(b)(2)","")</f>
        <v/>
      </c>
    </row>
    <row r="19" ht="44" customHeight="1">
      <c r="A19" s="5" t="inlineStr">
        <is>
          <t>How to use: enter a real date in column A (format YYYY-MM-DD). Column E auto-calculates the 35-day expiration. Update column F to Y, N, or Partial as the condition is resolved. Column G auto-calculates days past expiration; column H flags when section 1942.4 damages and fee-shifting become available.</t>
        </is>
      </c>
    </row>
    <row r="21" ht="32" customHeight="1">
      <c r="A21" s="6" t="inlineStr">
        <is>
          <t>Built by a decorated disabled veteran-owned business based in Silicon Hills, CA - drawing on direct lived experience defending against retaliatory housing actions in California 2024-2026. takeyourpower.org. Educational template - not legal advice.</t>
        </is>
      </c>
    </row>
  </sheetData>
  <mergeCells count="4">
    <mergeCell ref="A21:H21"/>
    <mergeCell ref="A19:H19"/>
    <mergeCell ref="A2:H2"/>
    <mergeCell ref="A1:H1"/>
  </mergeCells>
  <conditionalFormatting sqref="H5:H16">
    <cfRule type="cellIs" priority="1" operator="containsText" dxfId="0">
      <formula>"YES"</formula>
    </cfRule>
  </conditionalFormatting>
  <conditionalFormatting sqref="F5:F16">
    <cfRule type="cellIs" priority="2" operator="equal" dxfId="1">
      <formula>"Y"</formula>
    </cfRule>
  </conditionalFormatting>
  <conditionalFormatting sqref="G5:G16">
    <cfRule type="cellIs" priority="3" operator="greaterThan" dxfId="2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2026-06-08T01:03:05Z</dcterms:created>
  <dcterms:modified xmlns:dcterms="http://purl.org/dc/terms/" xmlns:xsi="http://www.w3.org/2001/XMLSchema-instance" xsi:type="dcterms:W3CDTF">2026-06-08T01:03:05Z</dcterms:modified>
</cp:coreProperties>
</file>